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<sst xmlns="http://schemas.openxmlformats.org/spreadsheetml/2006/main" count="33" uniqueCount="29">
  <si>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</si>
  <si>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轉投資事業名稱</t>
  </si>
  <si>
    <t>期末資本額</t>
  </si>
  <si>
    <t>基金期末投資額</t>
  </si>
  <si>
    <t>投  資  收  入</t>
  </si>
  <si>
    <t>現金股利</t>
  </si>
  <si>
    <t>其    他</t>
  </si>
  <si>
    <t>合    計</t>
  </si>
  <si>
    <t>資金轉投資及其餘絀明細表</t>
  </si>
  <si>
    <t>單位:新臺幣元</t>
  </si>
  <si>
    <t xml:space="preserve">金　　　額
</t>
  </si>
  <si>
    <t>股　　　數
(1)</t>
  </si>
  <si>
    <t xml:space="preserve">稅前盈虧
</t>
  </si>
  <si>
    <t xml:space="preserve">金    額
</t>
  </si>
  <si>
    <t>股    數
(2)</t>
  </si>
  <si>
    <t>股權占有率％(2/1)</t>
  </si>
  <si>
    <t>國立中山大學校務基金</t>
  </si>
  <si>
    <t>中華民國108年度</t>
  </si>
  <si>
    <t xml:space="preserve">中華電信股份有限公司                                                                                </t>
  </si>
  <si>
    <t>一、依本校「校務基金自籌收入收支管理規定」第27條、28條規定，以自籌收入進行具有收益性及安全性之投資。
二、本校編製108年度財務報表期間，尚未取得該公司當年度財務報表。</t>
  </si>
  <si>
    <t xml:space="preserve">睿軒檢驗科技股份有限公司                                                                            </t>
  </si>
  <si>
    <t>一、係本校以技術移轉取得之股權。
二、本校編製108年度財務報表期間，尚未取得該公司當年度財務報表。</t>
  </si>
  <si>
    <t xml:space="preserve">西灣天使投資股份有限公司                                                                            </t>
  </si>
  <si>
    <t xml:space="preserve">起家股份有限公司                                                                                    </t>
  </si>
  <si>
    <t xml:space="preserve">風行海洋國際股份有限公司                                                                            </t>
  </si>
  <si>
    <t xml:space="preserve">習鑫國際生醫科技股份有限公司                                                                        </t>
  </si>
  <si>
    <t>一、係本校以技術移轉取得之股權。
二、本校編製108年度財務報表期間，尚未取得該公司當年度財務報表</t>
  </si>
  <si>
    <t xml:space="preserve">中山莘創股份有限公司                                                                                </t>
  </si>
  <si>
    <t>1.寶來台灣高股息基金期末投資額173萬8,200元，現金股利10萬7,990元。
2.元大寶來台灣卓越50基金期末投資額727萬1,250元，現金股利5萬2,490元。
3.元大S&amp;P500基金期末投資額633萬3,900元。
4.元大歐洲50基金期末投資額0元，投資賸餘14萬6,094元。
5.元大台灣高息低波期末投資額1,305萬3,150元，現金股利64萬8,000元。
6.元大全球不動產證券化基金期末投資額524萬5,166元，基金配息28萬8,915元。
7.元大大中華價值指數基金期末投資額510萬6,787元。
8.柏瑞全球策略高收益債券基金期末投資額456萬4,895元，基金配息28萬3,481元。
9.野村亞太複合高收益債券基金期末投資額420萬5,683元，基金配息29萬4,145元。
10.富蘭克林坦伯頓精選收益基金期末投資額968萬6,799元，基金配息51萬1,139元。
11.富蘭克林坦伯頓全球債券基金期末投資額442萬8,671元，基金配息32萬0,624元。
12.台灣積體電路製造股份有限公司期末投資額0元，現金股利29萬5,990元，投資賸餘626萬9,371
   元。
合計:期末投資額6,163萬4,501元、現金股利110萬4,470元、基金配息169萬8,304元、投資賸餘
     641萬5,465元。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</si>
</sst>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/>
    </xf>
    <xf numFmtId="38" fontId="3" fillId="0" borderId="14" xfId="0" applyNumberFormat="1" applyFont="1" applyBorder="1" applyAlignment="1">
      <alignment horizontal="left" vertical="top"/>
    </xf>
    <xf numFmtId="40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38" fontId="3" fillId="0" borderId="16" xfId="0" applyNumberFormat="1" applyFont="1" applyBorder="1" applyAlignment="1">
      <alignment horizontal="left" vertical="top"/>
    </xf>
    <xf numFmtId="40" fontId="3" fillId="0" borderId="1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38" fontId="3" fillId="0" borderId="22" xfId="0" applyNumberFormat="1" applyFont="1" applyBorder="1" applyAlignment="1">
      <alignment horizontal="left" vertical="top"/>
    </xf>
    <xf numFmtId="40" fontId="3" fillId="0" borderId="22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8.625" style="4" customWidth="1"/>
    <col min="2" max="6" width="15.625" style="4" customWidth="1"/>
    <col min="7" max="7" width="8.625" style="4" customWidth="1"/>
    <col min="8" max="10" width="15.625" style="4" customWidth="1"/>
    <col min="11" max="11" width="30.25390625" style="4" customWidth="1"/>
  </cols>
  <sheetData>
    <row r="1" spans="1:11" ht="21">
      <c r="A1" s="6"/>
      <c r="B1" s="6"/>
      <c r="D1" s="6"/>
      <c r="E1" s="7" t="s">
        <v>16</v>
      </c>
      <c r="F1" s="6"/>
      <c r="G1" s="6"/>
      <c r="H1" s="6"/>
      <c r="I1" s="6"/>
      <c r="J1" s="6"/>
      <c r="K1" s="6"/>
    </row>
    <row r="2" spans="1:11" ht="21">
      <c r="A2" s="6"/>
      <c r="B2" s="1"/>
      <c r="D2" s="1"/>
      <c r="E2" s="8" t="s">
        <v>8</v>
      </c>
      <c r="F2" s="6"/>
      <c r="G2" s="6"/>
      <c r="H2" s="6"/>
      <c r="I2" s="6"/>
      <c r="J2" s="6"/>
      <c r="K2" s="6"/>
    </row>
    <row r="3" spans="1:11" ht="17.25" thickBot="1">
      <c r="A3" s="2"/>
      <c r="B3" s="5"/>
      <c r="D3" s="5"/>
      <c r="E3" s="5" t="s">
        <v>17</v>
      </c>
      <c r="F3" s="5"/>
      <c r="G3" s="5"/>
      <c r="H3" s="5"/>
      <c r="I3" s="5"/>
      <c r="J3" s="5"/>
      <c r="K3" s="3" t="s">
        <v>9</v>
      </c>
    </row>
    <row r="4" spans="1:11" ht="17.25" customHeight="1">
      <c r="A4" s="11" t="s">
        <v>1</v>
      </c>
      <c r="B4" s="10" t="s">
        <v>2</v>
      </c>
      <c r="C4" s="10"/>
      <c r="D4" s="10" t="s">
        <v>12</v>
      </c>
      <c r="E4" s="10" t="s">
        <v>3</v>
      </c>
      <c r="F4" s="10"/>
      <c r="G4" s="10"/>
      <c r="H4" s="10" t="s">
        <v>4</v>
      </c>
      <c r="I4" s="10"/>
      <c r="J4" s="10"/>
      <c r="K4" s="12" t="s">
        <v>0</v>
      </c>
    </row>
    <row r="5" spans="1:11" ht="49.5" customHeight="1" thickBot="1">
      <c r="A5" s="20"/>
      <c r="B5" s="21" t="s">
        <v>10</v>
      </c>
      <c r="C5" s="21" t="s">
        <v>11</v>
      </c>
      <c r="D5" s="22"/>
      <c r="E5" s="21" t="s">
        <v>13</v>
      </c>
      <c r="F5" s="21" t="s">
        <v>14</v>
      </c>
      <c r="G5" s="21" t="s">
        <v>15</v>
      </c>
      <c r="H5" s="21" t="s">
        <v>5</v>
      </c>
      <c r="I5" s="21" t="s">
        <v>6</v>
      </c>
      <c r="J5" s="21" t="s">
        <v>7</v>
      </c>
      <c r="K5" s="23"/>
    </row>
    <row r="6" spans="1:11" ht="115.5">
      <c r="A6" s="24" t="s">
        <v>18</v>
      </c>
      <c r="B6" s="25">
        <v>77574465450</v>
      </c>
      <c r="C6" s="25">
        <v>7757446545</v>
      </c>
      <c r="D6" s="25">
        <v>0</v>
      </c>
      <c r="E6" s="25">
        <v>2420000</v>
      </c>
      <c r="F6" s="25">
        <v>22000</v>
      </c>
      <c r="G6" s="26">
        <f>IF(C6=0,"",ROUND(F6*100/C6,2))</f>
        <v>0</v>
      </c>
      <c r="H6" s="25">
        <v>98528</v>
      </c>
      <c r="I6" s="25">
        <v>0</v>
      </c>
      <c r="J6" s="25">
        <f>H6+I6</f>
        <v>98528</v>
      </c>
      <c r="K6" s="27" t="s">
        <v>19</v>
      </c>
    </row>
    <row r="7" spans="1:11" ht="82.5">
      <c r="A7" s="19" t="s">
        <v>20</v>
      </c>
      <c r="B7" s="17">
        <v>16000000</v>
      </c>
      <c r="C7" s="17">
        <v>1600000</v>
      </c>
      <c r="D7" s="17">
        <v>0</v>
      </c>
      <c r="E7" s="17">
        <v>2195200</v>
      </c>
      <c r="F7" s="17">
        <v>219520</v>
      </c>
      <c r="G7" s="18">
        <f>IF(C7=0,"",ROUND(F7*100/C7,2))</f>
        <v>13.72</v>
      </c>
      <c r="H7" s="17">
        <v>0</v>
      </c>
      <c r="I7" s="17">
        <v>0</v>
      </c>
      <c r="J7" s="17">
        <f>H7+I7</f>
        <v>0</v>
      </c>
      <c r="K7" s="28" t="s">
        <v>21</v>
      </c>
    </row>
    <row r="8" spans="1:11" ht="115.5">
      <c r="A8" s="19" t="s">
        <v>22</v>
      </c>
      <c r="B8" s="17">
        <v>17800000</v>
      </c>
      <c r="C8" s="17">
        <v>1780000</v>
      </c>
      <c r="D8" s="17">
        <v>0</v>
      </c>
      <c r="E8" s="17">
        <v>1200000</v>
      </c>
      <c r="F8" s="17">
        <v>120000</v>
      </c>
      <c r="G8" s="18">
        <f>IF(C8=0,"",ROUND(F8*100/C8,2))</f>
        <v>6.74</v>
      </c>
      <c r="H8" s="17">
        <v>0</v>
      </c>
      <c r="I8" s="17">
        <v>0</v>
      </c>
      <c r="J8" s="17">
        <f>H8+I8</f>
        <v>0</v>
      </c>
      <c r="K8" s="28" t="s">
        <v>19</v>
      </c>
    </row>
    <row r="9" spans="1:11" ht="115.5">
      <c r="A9" s="19" t="s">
        <v>23</v>
      </c>
      <c r="B9" s="17">
        <v>7099744</v>
      </c>
      <c r="C9" s="17">
        <v>1541199</v>
      </c>
      <c r="D9" s="17">
        <v>0</v>
      </c>
      <c r="E9" s="17">
        <v>1999872</v>
      </c>
      <c r="F9" s="17">
        <v>143360</v>
      </c>
      <c r="G9" s="18">
        <f>IF(C9=0,"",ROUND(F9*100/C9,2))</f>
        <v>9.3</v>
      </c>
      <c r="H9" s="17">
        <v>0</v>
      </c>
      <c r="I9" s="17">
        <v>0</v>
      </c>
      <c r="J9" s="17">
        <f>H9+I9</f>
        <v>0</v>
      </c>
      <c r="K9" s="28" t="s">
        <v>19</v>
      </c>
    </row>
    <row r="10" spans="1:11" ht="82.5">
      <c r="A10" s="19" t="s">
        <v>24</v>
      </c>
      <c r="B10" s="17">
        <v>21000000</v>
      </c>
      <c r="C10" s="17">
        <v>2100000</v>
      </c>
      <c r="D10" s="17">
        <v>0</v>
      </c>
      <c r="E10" s="17">
        <v>3150000</v>
      </c>
      <c r="F10" s="17">
        <v>315000</v>
      </c>
      <c r="G10" s="18">
        <f>IF(C10=0,"",ROUND(F10*100/C10,2))</f>
        <v>15</v>
      </c>
      <c r="H10" s="17">
        <v>0</v>
      </c>
      <c r="I10" s="17">
        <v>0</v>
      </c>
      <c r="J10" s="17">
        <f>H10+I10</f>
        <v>0</v>
      </c>
      <c r="K10" s="28" t="s">
        <v>21</v>
      </c>
    </row>
    <row r="11" spans="1:11" ht="82.5">
      <c r="A11" s="19" t="s">
        <v>25</v>
      </c>
      <c r="B11" s="17">
        <v>830000</v>
      </c>
      <c r="C11" s="17">
        <v>83000</v>
      </c>
      <c r="D11" s="17">
        <v>0</v>
      </c>
      <c r="E11" s="17">
        <v>120000</v>
      </c>
      <c r="F11" s="17">
        <v>12000</v>
      </c>
      <c r="G11" s="18">
        <f>IF(C11=0,"",ROUND(F11*100/C11,2))</f>
        <v>14.46</v>
      </c>
      <c r="H11" s="17">
        <v>0</v>
      </c>
      <c r="I11" s="17">
        <v>0</v>
      </c>
      <c r="J11" s="17">
        <f>H11+I11</f>
        <v>0</v>
      </c>
      <c r="K11" s="28" t="s">
        <v>26</v>
      </c>
    </row>
    <row r="12" spans="1:11" ht="116.25" thickBot="1">
      <c r="A12" s="13" t="s">
        <v>27</v>
      </c>
      <c r="B12" s="14">
        <v>4000000</v>
      </c>
      <c r="C12" s="14">
        <v>400000</v>
      </c>
      <c r="D12" s="14">
        <v>0</v>
      </c>
      <c r="E12" s="14">
        <v>1960000</v>
      </c>
      <c r="F12" s="14">
        <v>196000</v>
      </c>
      <c r="G12" s="15">
        <f>IF(C12=0,"",ROUND(F12*100/C12,2))</f>
        <v>49</v>
      </c>
      <c r="H12" s="14">
        <v>0</v>
      </c>
      <c r="I12" s="14">
        <v>0</v>
      </c>
      <c r="J12" s="14">
        <f>H12+I12</f>
        <v>0</v>
      </c>
      <c r="K12" s="16" t="s">
        <v>19</v>
      </c>
    </row>
    <row r="13" spans="1:11" ht="16.5">
      <c r="A13" s="29" t="s">
        <v>28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6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6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6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6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sheetProtection/>
  <mergeCells count="7">
    <mergeCell ref="A13:K13"/>
    <mergeCell ref="H4:J4"/>
    <mergeCell ref="A4:A5"/>
    <mergeCell ref="B4:C4"/>
    <mergeCell ref="K4:K5"/>
    <mergeCell ref="D4:D5"/>
    <mergeCell ref="E4:G4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2007-01-24T14:53:16Z</dcterms:created>
  <dcterms:modified xsi:type="dcterms:W3CDTF">2020-08-04T06:46:05Z</dcterms:modified>
  <cp:category/>
  <cp:version/>
  <cp:contentType/>
  <cp:contentStatus/>
</cp:coreProperties>
</file>