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<sst xmlns="http://schemas.openxmlformats.org/spreadsheetml/2006/main" count="39" uniqueCount="32">
  <si>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</si>
  <si>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轉投資事業名稱</t>
  </si>
  <si>
    <t>會計年度起迄年　月</t>
  </si>
  <si>
    <t>期初資本總額
(1)</t>
  </si>
  <si>
    <t>期末資本額</t>
  </si>
  <si>
    <t>金　　　額
(2)</t>
  </si>
  <si>
    <t>營業收入
(4)</t>
  </si>
  <si>
    <t>稅前盈虧
(5)</t>
  </si>
  <si>
    <t>基金期末投資額</t>
  </si>
  <si>
    <t>投  資  收  入</t>
  </si>
  <si>
    <t>現金股利</t>
  </si>
  <si>
    <t>其    他</t>
  </si>
  <si>
    <t>合    計</t>
  </si>
  <si>
    <t>金    額
(6)</t>
  </si>
  <si>
    <t>股    數
(7)</t>
  </si>
  <si>
    <t>股權占有率％(7/3)</t>
  </si>
  <si>
    <t>股　　　數
(3)</t>
  </si>
  <si>
    <t>純益率％
(5/4)</t>
  </si>
  <si>
    <t>盈虧占資本比率％
(5/1)</t>
  </si>
  <si>
    <t>單位:新臺幣元</t>
  </si>
  <si>
    <t>國立中山大學校務基金</t>
  </si>
  <si>
    <t>資金轉投資及其餘絀明細表</t>
  </si>
  <si>
    <t>中華民國104年度</t>
  </si>
  <si>
    <t xml:space="preserve">元大寶來台灣卓越50基金                                                                              </t>
  </si>
  <si>
    <t>104.01
104.12</t>
  </si>
  <si>
    <t xml:space="preserve">依本校「校務基金自籌收入收支管理規定」第29條、30條規定，以自籌收入進行具有收益性及安全性之投資。
</t>
  </si>
  <si>
    <t xml:space="preserve">寶來台灣高股息基金                                                                                  </t>
  </si>
  <si>
    <t xml:space="preserve">台灣積體電路製造股份有限公司                                                                        </t>
  </si>
  <si>
    <t>一、依本校「校務基金自籌收入收支管理規定」第29條、30條規定，以自籌收入進行具有收益性及安全性之投資。
二、本校編製104年度財務報表期間，尚未取得該公司當年度財務報表。</t>
  </si>
  <si>
    <t xml:space="preserve">中華電信股份有限公司                                                                                </t>
  </si>
  <si>
    <t xml:space="preserve">西灣天使投資股份有限公司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</si>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</sst>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8" fontId="3" fillId="0" borderId="10" xfId="0" applyNumberFormat="1" applyFont="1" applyBorder="1" applyAlignment="1">
      <alignment vertical="top"/>
    </xf>
    <xf numFmtId="40" fontId="3" fillId="0" borderId="10" xfId="0" applyNumberFormat="1" applyFont="1" applyBorder="1" applyAlignment="1">
      <alignment vertical="top"/>
    </xf>
    <xf numFmtId="49" fontId="27" fillId="0" borderId="18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38" fontId="3" fillId="0" borderId="19" xfId="0" applyNumberFormat="1" applyFont="1" applyBorder="1" applyAlignment="1">
      <alignment vertical="top"/>
    </xf>
    <xf numFmtId="40" fontId="3" fillId="0" borderId="19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8.625" style="4" customWidth="1"/>
    <col min="2" max="2" width="7.50390625" style="4" customWidth="1"/>
    <col min="3" max="7" width="15.625" style="4" customWidth="1"/>
    <col min="8" max="9" width="8.625" style="4" customWidth="1"/>
    <col min="10" max="11" width="15.625" style="4" customWidth="1"/>
    <col min="12" max="12" width="8.625" style="4" customWidth="1"/>
    <col min="13" max="15" width="15.625" style="4" customWidth="1"/>
    <col min="16" max="16" width="30.25390625" style="4" customWidth="1"/>
  </cols>
  <sheetData>
    <row r="1" spans="1:16" ht="21">
      <c r="A1" s="6"/>
      <c r="B1" s="6"/>
      <c r="C1" s="6"/>
      <c r="D1" s="6"/>
      <c r="E1" s="7" t="s">
        <v>20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>
      <c r="A2" s="6"/>
      <c r="B2" s="6"/>
      <c r="C2" s="6"/>
      <c r="D2" s="1"/>
      <c r="E2" s="8" t="s">
        <v>21</v>
      </c>
      <c r="F2" s="6"/>
      <c r="G2" s="1"/>
      <c r="H2" s="6"/>
      <c r="I2" s="6"/>
      <c r="J2" s="6"/>
      <c r="K2" s="6"/>
      <c r="L2" s="6"/>
      <c r="M2" s="6"/>
      <c r="N2" s="6"/>
      <c r="O2" s="6"/>
      <c r="P2" s="6"/>
    </row>
    <row r="3" spans="1:16" ht="17.25" thickBot="1">
      <c r="A3" s="2"/>
      <c r="B3" s="2"/>
      <c r="C3" s="2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5"/>
      <c r="P3" s="3" t="s">
        <v>19</v>
      </c>
    </row>
    <row r="4" spans="1:16" ht="17.25" customHeight="1">
      <c r="A4" s="10" t="s">
        <v>1</v>
      </c>
      <c r="B4" s="9" t="s">
        <v>2</v>
      </c>
      <c r="C4" s="9" t="s">
        <v>3</v>
      </c>
      <c r="D4" s="9" t="s">
        <v>4</v>
      </c>
      <c r="E4" s="9"/>
      <c r="F4" s="9" t="s">
        <v>6</v>
      </c>
      <c r="G4" s="9" t="s">
        <v>7</v>
      </c>
      <c r="H4" s="9" t="s">
        <v>17</v>
      </c>
      <c r="I4" s="12" t="s">
        <v>18</v>
      </c>
      <c r="J4" s="9" t="s">
        <v>8</v>
      </c>
      <c r="K4" s="9"/>
      <c r="L4" s="9"/>
      <c r="M4" s="9" t="s">
        <v>9</v>
      </c>
      <c r="N4" s="9"/>
      <c r="O4" s="9"/>
      <c r="P4" s="11" t="s">
        <v>0</v>
      </c>
    </row>
    <row r="5" spans="1:16" ht="49.5" customHeight="1" thickBot="1">
      <c r="A5" s="13"/>
      <c r="B5" s="14"/>
      <c r="C5" s="14"/>
      <c r="D5" s="15" t="s">
        <v>5</v>
      </c>
      <c r="E5" s="15" t="s">
        <v>16</v>
      </c>
      <c r="F5" s="14"/>
      <c r="G5" s="14"/>
      <c r="H5" s="14"/>
      <c r="I5" s="16"/>
      <c r="J5" s="15" t="s">
        <v>13</v>
      </c>
      <c r="K5" s="15" t="s">
        <v>14</v>
      </c>
      <c r="L5" s="15" t="s">
        <v>15</v>
      </c>
      <c r="M5" s="15" t="s">
        <v>10</v>
      </c>
      <c r="N5" s="15" t="s">
        <v>11</v>
      </c>
      <c r="O5" s="15" t="s">
        <v>12</v>
      </c>
      <c r="P5" s="17"/>
    </row>
    <row r="6" spans="1:16" ht="82.5">
      <c r="A6" s="22" t="s">
        <v>23</v>
      </c>
      <c r="B6" s="23" t="s">
        <v>24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5">
        <f>IF(F6=0,"",ROUND(G6*100/F6,2))</f>
      </c>
      <c r="I6" s="25">
        <f>IF(C6=0,"",ROUND(G6*100/C6,2))</f>
      </c>
      <c r="J6" s="24">
        <v>9720000</v>
      </c>
      <c r="K6" s="24">
        <v>160000</v>
      </c>
      <c r="L6" s="25">
        <f>IF(D6=0,"",ROUND(K6*100/E6,2))</f>
      </c>
      <c r="M6" s="24">
        <v>319990</v>
      </c>
      <c r="N6" s="24">
        <v>0</v>
      </c>
      <c r="O6" s="24">
        <f>M6+N6</f>
        <v>319990</v>
      </c>
      <c r="P6" s="30" t="s">
        <v>25</v>
      </c>
    </row>
    <row r="7" spans="1:16" ht="82.5">
      <c r="A7" s="21" t="s">
        <v>26</v>
      </c>
      <c r="B7" s="18" t="s">
        <v>24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f>IF(F7=0,"",ROUND(G7*100/F7,2))</f>
      </c>
      <c r="I7" s="20">
        <f>IF(C7=0,"",ROUND(G7*100/C7,2))</f>
      </c>
      <c r="J7" s="19">
        <v>21587800</v>
      </c>
      <c r="K7" s="19">
        <v>988000</v>
      </c>
      <c r="L7" s="20">
        <f>IF(D7=0,"",ROUND(K7*100/E7,2))</f>
      </c>
      <c r="M7" s="19">
        <v>374990</v>
      </c>
      <c r="N7" s="19">
        <v>0</v>
      </c>
      <c r="O7" s="19">
        <f>M7+N7</f>
        <v>374990</v>
      </c>
      <c r="P7" s="31" t="s">
        <v>25</v>
      </c>
    </row>
    <row r="8" spans="1:16" ht="115.5">
      <c r="A8" s="21" t="s">
        <v>27</v>
      </c>
      <c r="B8" s="18" t="s">
        <v>24</v>
      </c>
      <c r="C8" s="19">
        <v>259293749560</v>
      </c>
      <c r="D8" s="19">
        <v>259303804580</v>
      </c>
      <c r="E8" s="19">
        <v>25930380458</v>
      </c>
      <c r="F8" s="19">
        <v>0</v>
      </c>
      <c r="G8" s="19">
        <v>0</v>
      </c>
      <c r="H8" s="20">
        <f>IF(F8=0,"",ROUND(G8*100/F8,2))</f>
      </c>
      <c r="I8" s="20">
        <f>IF(C8=0,"",ROUND(G8*100/C8,2))</f>
        <v>0</v>
      </c>
      <c r="J8" s="19">
        <v>5291000</v>
      </c>
      <c r="K8" s="19">
        <v>37000</v>
      </c>
      <c r="L8" s="20">
        <f>IF(D8=0,"",ROUND(K8*100/E8,2))</f>
        <v>0</v>
      </c>
      <c r="M8" s="19">
        <v>166485</v>
      </c>
      <c r="N8" s="19">
        <v>0</v>
      </c>
      <c r="O8" s="19">
        <f>M8+N8</f>
        <v>166485</v>
      </c>
      <c r="P8" s="31" t="s">
        <v>28</v>
      </c>
    </row>
    <row r="9" spans="1:16" ht="115.5">
      <c r="A9" s="21" t="s">
        <v>29</v>
      </c>
      <c r="B9" s="18" t="s">
        <v>24</v>
      </c>
      <c r="C9" s="19">
        <v>77574465450</v>
      </c>
      <c r="D9" s="19">
        <v>77574465450</v>
      </c>
      <c r="E9" s="19">
        <v>7757446545</v>
      </c>
      <c r="F9" s="19">
        <v>0</v>
      </c>
      <c r="G9" s="19">
        <v>0</v>
      </c>
      <c r="H9" s="20">
        <f>IF(F9=0,"",ROUND(G9*100/F9,2))</f>
      </c>
      <c r="I9" s="20">
        <f>IF(C9=0,"",ROUND(G9*100/C9,2))</f>
        <v>0</v>
      </c>
      <c r="J9" s="19">
        <v>2180200</v>
      </c>
      <c r="K9" s="19">
        <v>22000</v>
      </c>
      <c r="L9" s="20">
        <f>IF(D9=0,"",ROUND(K9*100/E9,2))</f>
        <v>0</v>
      </c>
      <c r="M9" s="19">
        <v>106830</v>
      </c>
      <c r="N9" s="19">
        <v>0</v>
      </c>
      <c r="O9" s="19">
        <f>M9+N9</f>
        <v>106830</v>
      </c>
      <c r="P9" s="31" t="s">
        <v>28</v>
      </c>
    </row>
    <row r="10" spans="1:16" ht="115.5">
      <c r="A10" s="21" t="s">
        <v>30</v>
      </c>
      <c r="B10" s="18" t="s">
        <v>24</v>
      </c>
      <c r="C10" s="19">
        <v>44500000</v>
      </c>
      <c r="D10" s="19">
        <v>44500000</v>
      </c>
      <c r="E10" s="19">
        <v>4450000</v>
      </c>
      <c r="F10" s="19">
        <v>0</v>
      </c>
      <c r="G10" s="19">
        <v>0</v>
      </c>
      <c r="H10" s="20">
        <f>IF(F10=0,"",ROUND(G10*100/F10,2))</f>
      </c>
      <c r="I10" s="20">
        <f>IF(C10=0,"",ROUND(G10*100/C10,2))</f>
        <v>0</v>
      </c>
      <c r="J10" s="19">
        <v>3000000</v>
      </c>
      <c r="K10" s="19">
        <v>300000</v>
      </c>
      <c r="L10" s="20">
        <f>IF(D10=0,"",ROUND(K10*100/E10,2))</f>
        <v>6.74</v>
      </c>
      <c r="M10" s="19">
        <v>0</v>
      </c>
      <c r="N10" s="19">
        <v>0</v>
      </c>
      <c r="O10" s="19">
        <f>M10+N10</f>
        <v>0</v>
      </c>
      <c r="P10" s="31" t="s">
        <v>28</v>
      </c>
    </row>
    <row r="11" spans="1:16" ht="17.25" thickBot="1">
      <c r="A11" s="26" t="s">
        <v>31</v>
      </c>
      <c r="B11" s="27"/>
      <c r="C11" s="28"/>
      <c r="D11" s="28"/>
      <c r="E11" s="28"/>
      <c r="F11" s="28"/>
      <c r="G11" s="28"/>
      <c r="H11" s="29"/>
      <c r="I11" s="29"/>
      <c r="J11" s="28">
        <v>41779000</v>
      </c>
      <c r="K11" s="28"/>
      <c r="L11" s="29"/>
      <c r="M11" s="28">
        <v>968295</v>
      </c>
      <c r="N11" s="28">
        <v>0</v>
      </c>
      <c r="O11" s="28">
        <f>M11+N11</f>
        <v>968295</v>
      </c>
      <c r="P11" s="32"/>
    </row>
  </sheetData>
  <sheetProtection/>
  <mergeCells count="11">
    <mergeCell ref="M4:O4"/>
    <mergeCell ref="F4:F5"/>
    <mergeCell ref="A4:A5"/>
    <mergeCell ref="B4:B5"/>
    <mergeCell ref="C4:C5"/>
    <mergeCell ref="D4:E4"/>
    <mergeCell ref="P4:P5"/>
    <mergeCell ref="G4:G5"/>
    <mergeCell ref="H4:H5"/>
    <mergeCell ref="I4:I5"/>
    <mergeCell ref="J4:L4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2007-01-24T14:53:16Z</dcterms:created>
  <dcterms:modified xsi:type="dcterms:W3CDTF">2020-06-18T02:27:48Z</dcterms:modified>
  <cp:category/>
  <cp:version/>
  <cp:contentType/>
  <cp:contentStatus/>
</cp:coreProperties>
</file>